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TOS 2020\Iluminação diversos locais\19-11-2020\"/>
    </mc:Choice>
  </mc:AlternateContent>
  <bookViews>
    <workbookView xWindow="0" yWindow="0" windowWidth="21600" windowHeight="9645"/>
  </bookViews>
  <sheets>
    <sheet name="Plan1" sheetId="1" r:id="rId1"/>
  </sheets>
  <externalReferences>
    <externalReference r:id="rId2"/>
  </externalReferences>
  <definedNames>
    <definedName name="_xlnm.Print_Area" localSheetId="0">Plan1!$A$1:$D$40</definedName>
  </definedNames>
  <calcPr calcId="162913"/>
</workbook>
</file>

<file path=xl/calcChain.xml><?xml version="1.0" encoding="utf-8"?>
<calcChain xmlns="http://schemas.openxmlformats.org/spreadsheetml/2006/main">
  <c r="D43" i="1" l="1"/>
  <c r="D32" i="1"/>
  <c r="D31" i="1"/>
  <c r="D30" i="1"/>
  <c r="C13" i="1" l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l="1"/>
  <c r="C12" i="1"/>
  <c r="D12" i="1" s="1"/>
  <c r="C11" i="1"/>
  <c r="D11" i="1" s="1"/>
  <c r="C10" i="1"/>
  <c r="D10" i="1" s="1"/>
  <c r="D25" i="1" l="1"/>
  <c r="D26" i="1" l="1"/>
  <c r="D27" i="1" l="1"/>
  <c r="D42" i="1" l="1"/>
  <c r="E32" i="1"/>
</calcChain>
</file>

<file path=xl/sharedStrings.xml><?xml version="1.0" encoding="utf-8"?>
<sst xmlns="http://schemas.openxmlformats.org/spreadsheetml/2006/main" count="38" uniqueCount="38">
  <si>
    <t xml:space="preserve">custo </t>
  </si>
  <si>
    <t>Item</t>
  </si>
  <si>
    <t xml:space="preserve">Quant </t>
  </si>
  <si>
    <t>Valor Uni.</t>
  </si>
  <si>
    <t>V. Total</t>
  </si>
  <si>
    <t xml:space="preserve">Quadro para acionamento das luminária </t>
  </si>
  <si>
    <t>Refletores Led de 100w - 12000 lumens</t>
  </si>
  <si>
    <t xml:space="preserve">Refletor Led de 50w - 6000 lumes </t>
  </si>
  <si>
    <t>Haste terra 1/2x2,40mm</t>
  </si>
  <si>
    <t xml:space="preserve">Grampo p/ haste reforçado </t>
  </si>
  <si>
    <t>Cabo cobre nú 35mm</t>
  </si>
  <si>
    <t>Fita isolante p22 - 20m</t>
  </si>
  <si>
    <t>Fita alta fusão 10mm</t>
  </si>
  <si>
    <t>Cabo pp 3x1,5mm</t>
  </si>
  <si>
    <t xml:space="preserve">Abraçadeira para cabo pp 12mm </t>
  </si>
  <si>
    <t>Cabo flex 6mm -1kv</t>
  </si>
  <si>
    <t>Parafuso auto brocante philips 4x20</t>
  </si>
  <si>
    <t xml:space="preserve">Caixa de passagem </t>
  </si>
  <si>
    <t>Duto kanaflex 1 1/4</t>
  </si>
  <si>
    <t xml:space="preserve">Grade de proteção  para refletores </t>
  </si>
  <si>
    <t xml:space="preserve">PROPRIETÁRIO: PREFEITURA MUNICIPAL DE PAULO BENTO </t>
  </si>
  <si>
    <t>DATA: 19 DE NOVEMBRO DE 2020</t>
  </si>
  <si>
    <t>PLANILHA ORÇAMENTÁRIA GERAL</t>
  </si>
  <si>
    <t>TOTAL GERAL  MATERIAL E MÃO DE OBRA</t>
  </si>
  <si>
    <t>TOTAL GERAL  DE MÃO DE OBRA</t>
  </si>
  <si>
    <t xml:space="preserve">TOTAL GERAL DE MATERIAL </t>
  </si>
  <si>
    <t>Volmir José Agnoletto</t>
  </si>
  <si>
    <t>Engenheiro Civil - CREA/RS: 125496-D</t>
  </si>
  <si>
    <t>__________________________________________</t>
  </si>
  <si>
    <t>Pedro Lorenzi</t>
  </si>
  <si>
    <t>Prefeito Municipal mde Paulo Bento</t>
  </si>
  <si>
    <t>________________________________________</t>
  </si>
  <si>
    <t xml:space="preserve"> Valor materiais </t>
  </si>
  <si>
    <t xml:space="preserve"> Valor Mão de obra </t>
  </si>
  <si>
    <t xml:space="preserve"> TOTAL </t>
  </si>
  <si>
    <t xml:space="preserve">ORÇAMENTO ILUMINAÇÃO  PÓRTICO </t>
  </si>
  <si>
    <t xml:space="preserve"> </t>
  </si>
  <si>
    <t>ENDEREÇO: RODOVIA RS-211, PORTAL MUNICIPAL- LINHA PINHAL, INTERIOR,  PAULO BENTO/RS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</si>
</sst>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R$&quot;\ #,##0.00;\-&quot;R$&quot;\ #,##0.00"/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&quot;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/>
    <xf numFmtId="44" fontId="3" fillId="0" borderId="0" xfId="4" applyFont="1" applyAlignment="1">
      <alignment horizontal="center"/>
    </xf>
    <xf numFmtId="44" fontId="0" fillId="0" borderId="0" xfId="4" applyFont="1"/>
    <xf numFmtId="44" fontId="4" fillId="0" borderId="0" xfId="4" applyFont="1"/>
    <xf numFmtId="1" fontId="3" fillId="0" borderId="0" xfId="4" applyNumberFormat="1" applyFont="1" applyAlignment="1">
      <alignment horizontal="center"/>
    </xf>
    <xf numFmtId="1" fontId="3" fillId="0" borderId="1" xfId="4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3" fillId="0" borderId="1" xfId="0" applyNumberFormat="1" applyFont="1" applyBorder="1"/>
    <xf numFmtId="166" fontId="3" fillId="0" borderId="0" xfId="4" applyNumberFormat="1" applyFont="1" applyAlignment="1">
      <alignment horizontal="center"/>
    </xf>
    <xf numFmtId="1" fontId="3" fillId="0" borderId="2" xfId="4" applyNumberFormat="1" applyFont="1" applyBorder="1" applyAlignment="1">
      <alignment horizontal="center"/>
    </xf>
    <xf numFmtId="166" fontId="3" fillId="0" borderId="2" xfId="4" applyNumberFormat="1" applyFont="1" applyBorder="1" applyAlignment="1">
      <alignment horizontal="center"/>
    </xf>
    <xf numFmtId="1" fontId="3" fillId="0" borderId="0" xfId="4" applyNumberFormat="1" applyFont="1" applyBorder="1" applyAlignment="1">
      <alignment horizontal="center"/>
    </xf>
    <xf numFmtId="166" fontId="3" fillId="0" borderId="0" xfId="4" applyNumberFormat="1" applyFont="1" applyBorder="1" applyAlignment="1">
      <alignment horizontal="center"/>
    </xf>
    <xf numFmtId="0" fontId="4" fillId="0" borderId="0" xfId="0" applyFont="1" applyBorder="1"/>
    <xf numFmtId="166" fontId="5" fillId="2" borderId="1" xfId="4" applyNumberFormat="1" applyFont="1" applyFill="1" applyBorder="1" applyAlignment="1">
      <alignment horizontal="center"/>
    </xf>
    <xf numFmtId="44" fontId="5" fillId="2" borderId="1" xfId="4" applyFont="1" applyFill="1" applyBorder="1" applyAlignment="1">
      <alignment horizontal="center"/>
    </xf>
    <xf numFmtId="44" fontId="7" fillId="0" borderId="9" xfId="4" applyFont="1" applyBorder="1"/>
    <xf numFmtId="1" fontId="8" fillId="0" borderId="0" xfId="4" applyNumberFormat="1" applyFont="1" applyBorder="1" applyAlignment="1">
      <alignment horizontal="center"/>
    </xf>
    <xf numFmtId="166" fontId="8" fillId="0" borderId="0" xfId="4" applyNumberFormat="1" applyFont="1" applyBorder="1" applyAlignment="1">
      <alignment horizontal="center"/>
    </xf>
    <xf numFmtId="44" fontId="0" fillId="0" borderId="9" xfId="4" applyFont="1" applyBorder="1"/>
    <xf numFmtId="44" fontId="3" fillId="0" borderId="10" xfId="4" applyFont="1" applyBorder="1" applyAlignment="1">
      <alignment horizontal="center"/>
    </xf>
    <xf numFmtId="44" fontId="5" fillId="2" borderId="11" xfId="4" applyFont="1" applyFill="1" applyBorder="1" applyAlignment="1">
      <alignment horizontal="center"/>
    </xf>
    <xf numFmtId="44" fontId="5" fillId="2" borderId="12" xfId="4" applyFont="1" applyFill="1" applyBorder="1" applyAlignment="1">
      <alignment horizontal="center"/>
    </xf>
    <xf numFmtId="44" fontId="3" fillId="0" borderId="11" xfId="4" applyFont="1" applyBorder="1" applyAlignment="1">
      <alignment horizontal="left"/>
    </xf>
    <xf numFmtId="166" fontId="3" fillId="0" borderId="12" xfId="4" applyNumberFormat="1" applyFont="1" applyBorder="1"/>
    <xf numFmtId="44" fontId="0" fillId="0" borderId="11" xfId="4" applyFont="1" applyBorder="1"/>
    <xf numFmtId="44" fontId="2" fillId="0" borderId="9" xfId="4" applyFont="1" applyBorder="1"/>
    <xf numFmtId="44" fontId="0" fillId="0" borderId="13" xfId="4" applyFont="1" applyBorder="1"/>
    <xf numFmtId="1" fontId="3" fillId="0" borderId="14" xfId="4" applyNumberFormat="1" applyFont="1" applyBorder="1" applyAlignment="1">
      <alignment horizontal="center"/>
    </xf>
    <xf numFmtId="166" fontId="3" fillId="0" borderId="14" xfId="4" applyNumberFormat="1" applyFont="1" applyBorder="1" applyAlignment="1">
      <alignment horizontal="center"/>
    </xf>
    <xf numFmtId="44" fontId="3" fillId="0" borderId="15" xfId="4" applyFont="1" applyBorder="1" applyAlignment="1">
      <alignment horizontal="center"/>
    </xf>
    <xf numFmtId="0" fontId="9" fillId="0" borderId="0" xfId="0" applyFont="1"/>
    <xf numFmtId="44" fontId="9" fillId="0" borderId="0" xfId="4" applyFont="1"/>
    <xf numFmtId="0" fontId="10" fillId="0" borderId="0" xfId="0" applyFont="1"/>
    <xf numFmtId="44" fontId="10" fillId="0" borderId="0" xfId="4" applyFont="1"/>
    <xf numFmtId="44" fontId="10" fillId="0" borderId="11" xfId="4" applyFont="1" applyBorder="1"/>
    <xf numFmtId="7" fontId="11" fillId="0" borderId="12" xfId="4" applyNumberFormat="1" applyFont="1" applyBorder="1"/>
    <xf numFmtId="44" fontId="12" fillId="0" borderId="11" xfId="4" applyFont="1" applyBorder="1"/>
    <xf numFmtId="7" fontId="4" fillId="0" borderId="0" xfId="0" applyNumberFormat="1" applyFont="1"/>
    <xf numFmtId="7" fontId="3" fillId="0" borderId="0" xfId="4" applyNumberFormat="1" applyFont="1" applyAlignment="1">
      <alignment horizontal="center"/>
    </xf>
    <xf numFmtId="7" fontId="6" fillId="3" borderId="5" xfId="4" applyNumberFormat="1" applyFont="1" applyFill="1" applyBorder="1" applyAlignment="1">
      <alignment horizontal="center"/>
    </xf>
    <xf numFmtId="7" fontId="11" fillId="4" borderId="5" xfId="4" applyNumberFormat="1" applyFont="1" applyFill="1" applyBorder="1" applyAlignment="1">
      <alignment horizontal="center"/>
    </xf>
    <xf numFmtId="7" fontId="11" fillId="5" borderId="5" xfId="4" applyNumberFormat="1" applyFont="1" applyFill="1" applyBorder="1" applyAlignment="1">
      <alignment horizontal="center"/>
    </xf>
    <xf numFmtId="44" fontId="0" fillId="0" borderId="9" xfId="4" applyFont="1" applyBorder="1" applyAlignment="1">
      <alignment horizontal="center"/>
    </xf>
    <xf numFmtId="7" fontId="6" fillId="5" borderId="12" xfId="4" applyNumberFormat="1" applyFont="1" applyFill="1" applyBorder="1"/>
    <xf numFmtId="166" fontId="3" fillId="0" borderId="0" xfId="4" applyNumberFormat="1" applyFont="1" applyBorder="1" applyAlignment="1">
      <alignment horizontal="center"/>
    </xf>
    <xf numFmtId="166" fontId="3" fillId="0" borderId="10" xfId="4" applyNumberFormat="1" applyFont="1" applyBorder="1" applyAlignment="1">
      <alignment horizontal="center"/>
    </xf>
    <xf numFmtId="1" fontId="11" fillId="0" borderId="3" xfId="4" applyNumberFormat="1" applyFont="1" applyBorder="1" applyAlignment="1">
      <alignment horizontal="left"/>
    </xf>
    <xf numFmtId="1" fontId="11" fillId="0" borderId="4" xfId="4" applyNumberFormat="1" applyFont="1" applyBorder="1" applyAlignment="1">
      <alignment horizontal="left"/>
    </xf>
    <xf numFmtId="1" fontId="6" fillId="5" borderId="3" xfId="4" applyNumberFormat="1" applyFont="1" applyFill="1" applyBorder="1" applyAlignment="1">
      <alignment horizontal="left"/>
    </xf>
    <xf numFmtId="1" fontId="6" fillId="5" borderId="4" xfId="4" applyNumberFormat="1" applyFont="1" applyFill="1" applyBorder="1" applyAlignment="1">
      <alignment horizontal="left"/>
    </xf>
    <xf numFmtId="166" fontId="6" fillId="3" borderId="6" xfId="4" applyNumberFormat="1" applyFont="1" applyFill="1" applyBorder="1" applyAlignment="1">
      <alignment horizontal="center"/>
    </xf>
    <xf numFmtId="166" fontId="6" fillId="3" borderId="7" xfId="4" applyNumberFormat="1" applyFont="1" applyFill="1" applyBorder="1" applyAlignment="1">
      <alignment horizontal="center"/>
    </xf>
    <xf numFmtId="166" fontId="6" fillId="3" borderId="8" xfId="4" applyNumberFormat="1" applyFont="1" applyFill="1" applyBorder="1" applyAlignment="1">
      <alignment horizontal="center"/>
    </xf>
    <xf numFmtId="166" fontId="6" fillId="4" borderId="6" xfId="4" applyNumberFormat="1" applyFont="1" applyFill="1" applyBorder="1" applyAlignment="1">
      <alignment horizontal="center"/>
    </xf>
    <xf numFmtId="166" fontId="6" fillId="4" borderId="7" xfId="4" applyNumberFormat="1" applyFont="1" applyFill="1" applyBorder="1" applyAlignment="1">
      <alignment horizontal="center"/>
    </xf>
    <xf numFmtId="166" fontId="6" fillId="5" borderId="6" xfId="4" applyNumberFormat="1" applyFont="1" applyFill="1" applyBorder="1" applyAlignment="1">
      <alignment horizontal="center"/>
    </xf>
    <xf numFmtId="166" fontId="6" fillId="5" borderId="7" xfId="4" applyNumberFormat="1" applyFont="1" applyFill="1" applyBorder="1" applyAlignment="1">
      <alignment horizontal="center"/>
    </xf>
    <xf numFmtId="166" fontId="6" fillId="5" borderId="8" xfId="4" applyNumberFormat="1" applyFont="1" applyFill="1" applyBorder="1" applyAlignment="1">
      <alignment horizontal="center"/>
    </xf>
    <xf numFmtId="44" fontId="5" fillId="5" borderId="11" xfId="4" applyFont="1" applyFill="1" applyBorder="1" applyAlignment="1">
      <alignment horizontal="center"/>
    </xf>
    <xf numFmtId="44" fontId="5" fillId="5" borderId="1" xfId="4" applyFont="1" applyFill="1" applyBorder="1" applyAlignment="1">
      <alignment horizontal="center"/>
    </xf>
    <xf numFmtId="44" fontId="5" fillId="5" borderId="12" xfId="4" applyFont="1" applyFill="1" applyBorder="1" applyAlignment="1">
      <alignment horizontal="center"/>
    </xf>
    <xf numFmtId="44" fontId="7" fillId="3" borderId="6" xfId="4" applyFont="1" applyFill="1" applyBorder="1" applyAlignment="1">
      <alignment horizontal="center"/>
    </xf>
    <xf numFmtId="44" fontId="7" fillId="3" borderId="7" xfId="4" applyFont="1" applyFill="1" applyBorder="1" applyAlignment="1">
      <alignment horizontal="center"/>
    </xf>
    <xf numFmtId="44" fontId="7" fillId="3" borderId="8" xfId="4" applyFont="1" applyFill="1" applyBorder="1" applyAlignment="1">
      <alignment horizontal="center"/>
    </xf>
    <xf numFmtId="44" fontId="8" fillId="0" borderId="18" xfId="4" applyFont="1" applyBorder="1" applyAlignment="1">
      <alignment horizontal="center"/>
    </xf>
    <xf numFmtId="44" fontId="8" fillId="0" borderId="19" xfId="4" applyFont="1" applyBorder="1" applyAlignment="1">
      <alignment horizontal="center"/>
    </xf>
    <xf numFmtId="44" fontId="8" fillId="0" borderId="20" xfId="4" applyFont="1" applyBorder="1" applyAlignment="1">
      <alignment horizontal="center"/>
    </xf>
    <xf numFmtId="44" fontId="7" fillId="0" borderId="9" xfId="4" applyFont="1" applyBorder="1" applyAlignment="1">
      <alignment horizontal="left"/>
    </xf>
    <xf numFmtId="44" fontId="7" fillId="0" borderId="0" xfId="4" applyFont="1" applyBorder="1" applyAlignment="1">
      <alignment horizontal="left"/>
    </xf>
    <xf numFmtId="44" fontId="12" fillId="0" borderId="16" xfId="4" applyFont="1" applyBorder="1" applyAlignment="1">
      <alignment horizontal="left"/>
    </xf>
    <xf numFmtId="44" fontId="12" fillId="0" borderId="17" xfId="4" applyFont="1" applyBorder="1" applyAlignment="1">
      <alignment horizontal="left"/>
    </xf>
    <xf numFmtId="44" fontId="12" fillId="0" borderId="9" xfId="4" applyFont="1" applyBorder="1" applyAlignment="1">
      <alignment horizontal="left"/>
    </xf>
    <xf numFmtId="44" fontId="12" fillId="0" borderId="0" xfId="4" applyFont="1" applyBorder="1" applyAlignment="1">
      <alignment horizontal="left"/>
    </xf>
  </cellXfs>
  <cellStyles count="5">
    <cellStyle name="Moeda" xfId="4" builtinId="4"/>
    <cellStyle name="Moeda 2" xfId="2"/>
    <cellStyle name="Normal" xfId="0" builtinId="0"/>
    <cellStyle name="Normal 2" xfId="1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266702</xdr:colOff>
      <xdr:row>1</xdr:row>
      <xdr:rowOff>19052</xdr:rowOff>
    </xdr:from>
    <xdr:to>
      <xdr:col>3</xdr:col>
      <xdr:colOff>1019176</xdr:colOff>
      <xdr:row>5</xdr:row>
      <xdr:rowOff>127239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2" y="266702"/>
          <a:ext cx="752474" cy="9844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lumina&#231;&#227;o%20Locais%20Diversos%20%20%20%2019-1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46">
          <cell r="D46">
            <v>24358.519999999997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Normal="100" workbookViewId="0">
      <selection activeCell="E7" sqref="E7"/>
    </sheetView>
  </sheetViews>
  <sheetFormatPr defaultRowHeight="15" x14ac:dyDescent="0.25"/>
  <cols>
    <col min="1" max="1" width="47.5703125" style="3" customWidth="1"/>
    <col min="2" max="2" width="11.42578125" style="5" customWidth="1"/>
    <col min="3" max="3" width="37" style="10" customWidth="1"/>
    <col min="4" max="4" width="21" style="2" customWidth="1"/>
    <col min="5" max="5" width="14.7109375" style="1" customWidth="1"/>
    <col min="6" max="6" width="14" style="1" customWidth="1"/>
    <col min="7" max="7" width="12.42578125" style="4" customWidth="1"/>
    <col min="9" max="9" width="13.28515625" style="3" bestFit="1" customWidth="1"/>
  </cols>
  <sheetData>
    <row r="1" spans="1:6" ht="19.5" thickBot="1" x14ac:dyDescent="0.35">
      <c r="A1" s="64" t="s">
        <v>22</v>
      </c>
      <c r="B1" s="65"/>
      <c r="C1" s="65"/>
      <c r="D1" s="66"/>
      <c r="E1" s="15"/>
    </row>
    <row r="2" spans="1:6" ht="15.75" x14ac:dyDescent="0.25">
      <c r="A2" s="72" t="s">
        <v>20</v>
      </c>
      <c r="B2" s="73"/>
      <c r="C2" s="73"/>
      <c r="D2" s="67"/>
    </row>
    <row r="3" spans="1:6" ht="15.75" x14ac:dyDescent="0.25">
      <c r="A3" s="74" t="s">
        <v>37</v>
      </c>
      <c r="B3" s="75"/>
      <c r="C3" s="75"/>
      <c r="D3" s="68"/>
    </row>
    <row r="4" spans="1:6" ht="18.75" x14ac:dyDescent="0.3">
      <c r="A4" s="70" t="s">
        <v>21</v>
      </c>
      <c r="B4" s="71"/>
      <c r="C4" s="71"/>
      <c r="D4" s="68"/>
    </row>
    <row r="5" spans="1:6" ht="18.75" x14ac:dyDescent="0.3">
      <c r="A5" s="18"/>
      <c r="B5" s="19"/>
      <c r="C5" s="20"/>
      <c r="D5" s="68"/>
    </row>
    <row r="6" spans="1:6" ht="15.75" thickBot="1" x14ac:dyDescent="0.3">
      <c r="A6" s="21" t="s">
        <v>36</v>
      </c>
      <c r="B6" s="13"/>
      <c r="C6" s="14"/>
      <c r="D6" s="69"/>
    </row>
    <row r="7" spans="1:6" x14ac:dyDescent="0.25">
      <c r="A7" s="28"/>
      <c r="B7" s="13"/>
      <c r="C7" s="14"/>
      <c r="D7" s="22"/>
    </row>
    <row r="8" spans="1:6" ht="18.75" x14ac:dyDescent="0.3">
      <c r="A8" s="61" t="s">
        <v>35</v>
      </c>
      <c r="B8" s="62"/>
      <c r="C8" s="62"/>
      <c r="D8" s="63"/>
    </row>
    <row r="9" spans="1:6" ht="18.75" x14ac:dyDescent="0.3">
      <c r="A9" s="23" t="s">
        <v>1</v>
      </c>
      <c r="B9" s="17" t="s">
        <v>2</v>
      </c>
      <c r="C9" s="16" t="s">
        <v>3</v>
      </c>
      <c r="D9" s="24" t="s">
        <v>4</v>
      </c>
      <c r="E9" s="1" t="s">
        <v>0</v>
      </c>
    </row>
    <row r="10" spans="1:6" x14ac:dyDescent="0.25">
      <c r="A10" s="25" t="s">
        <v>5</v>
      </c>
      <c r="B10" s="7">
        <v>1</v>
      </c>
      <c r="C10" s="9">
        <f t="shared" ref="C10:C24" si="0">E10*F10</f>
        <v>384</v>
      </c>
      <c r="D10" s="26">
        <f t="shared" ref="D10:D24" si="1">C10*B10</f>
        <v>384</v>
      </c>
      <c r="E10" s="1">
        <v>240</v>
      </c>
      <c r="F10" s="1">
        <v>1.6</v>
      </c>
    </row>
    <row r="11" spans="1:6" x14ac:dyDescent="0.25">
      <c r="A11" s="25" t="s">
        <v>6</v>
      </c>
      <c r="B11" s="7">
        <v>4</v>
      </c>
      <c r="C11" s="9">
        <f t="shared" si="0"/>
        <v>720</v>
      </c>
      <c r="D11" s="26">
        <f t="shared" si="1"/>
        <v>2880</v>
      </c>
      <c r="E11" s="1">
        <v>450</v>
      </c>
      <c r="F11" s="1">
        <v>1.6</v>
      </c>
    </row>
    <row r="12" spans="1:6" x14ac:dyDescent="0.25">
      <c r="A12" s="25" t="s">
        <v>7</v>
      </c>
      <c r="B12" s="7">
        <v>2</v>
      </c>
      <c r="C12" s="9">
        <f t="shared" si="0"/>
        <v>368</v>
      </c>
      <c r="D12" s="26">
        <f t="shared" si="1"/>
        <v>736</v>
      </c>
      <c r="E12" s="1">
        <v>230</v>
      </c>
      <c r="F12" s="1">
        <v>1.6</v>
      </c>
    </row>
    <row r="13" spans="1:6" x14ac:dyDescent="0.25">
      <c r="A13" s="25" t="s">
        <v>8</v>
      </c>
      <c r="B13" s="7">
        <v>3</v>
      </c>
      <c r="C13" s="9">
        <f t="shared" si="0"/>
        <v>40</v>
      </c>
      <c r="D13" s="26">
        <f t="shared" si="1"/>
        <v>120</v>
      </c>
      <c r="E13" s="1">
        <v>25</v>
      </c>
      <c r="F13" s="1">
        <v>1.6</v>
      </c>
    </row>
    <row r="14" spans="1:6" x14ac:dyDescent="0.25">
      <c r="A14" s="25" t="s">
        <v>9</v>
      </c>
      <c r="B14" s="7">
        <v>3</v>
      </c>
      <c r="C14" s="9">
        <f t="shared" si="0"/>
        <v>19.200000000000003</v>
      </c>
      <c r="D14" s="26">
        <f t="shared" si="1"/>
        <v>57.600000000000009</v>
      </c>
      <c r="E14" s="1">
        <v>12</v>
      </c>
      <c r="F14" s="1">
        <v>1.6</v>
      </c>
    </row>
    <row r="15" spans="1:6" x14ac:dyDescent="0.25">
      <c r="A15" s="25" t="s">
        <v>10</v>
      </c>
      <c r="B15" s="7">
        <v>8</v>
      </c>
      <c r="C15" s="9">
        <f t="shared" si="0"/>
        <v>37.6</v>
      </c>
      <c r="D15" s="26">
        <f t="shared" si="1"/>
        <v>300.8</v>
      </c>
      <c r="E15" s="1">
        <v>23.5</v>
      </c>
      <c r="F15" s="1">
        <v>1.6</v>
      </c>
    </row>
    <row r="16" spans="1:6" x14ac:dyDescent="0.25">
      <c r="A16" s="25" t="s">
        <v>11</v>
      </c>
      <c r="B16" s="7">
        <v>3</v>
      </c>
      <c r="C16" s="9">
        <f t="shared" si="0"/>
        <v>8</v>
      </c>
      <c r="D16" s="26">
        <f t="shared" si="1"/>
        <v>24</v>
      </c>
      <c r="E16" s="1">
        <v>5</v>
      </c>
      <c r="F16" s="1">
        <v>1.6</v>
      </c>
    </row>
    <row r="17" spans="1:9" x14ac:dyDescent="0.25">
      <c r="A17" s="25" t="s">
        <v>12</v>
      </c>
      <c r="B17" s="7">
        <v>1</v>
      </c>
      <c r="C17" s="9">
        <f t="shared" si="0"/>
        <v>32</v>
      </c>
      <c r="D17" s="26">
        <f t="shared" si="1"/>
        <v>32</v>
      </c>
      <c r="E17" s="1">
        <v>20</v>
      </c>
      <c r="F17" s="1">
        <v>1.6</v>
      </c>
    </row>
    <row r="18" spans="1:9" x14ac:dyDescent="0.25">
      <c r="A18" s="25" t="s">
        <v>13</v>
      </c>
      <c r="B18" s="7">
        <v>130</v>
      </c>
      <c r="C18" s="9">
        <f t="shared" si="0"/>
        <v>6.7200000000000006</v>
      </c>
      <c r="D18" s="26">
        <f t="shared" si="1"/>
        <v>873.60000000000014</v>
      </c>
      <c r="E18" s="1">
        <v>4.2</v>
      </c>
      <c r="F18" s="1">
        <v>1.6</v>
      </c>
    </row>
    <row r="19" spans="1:9" x14ac:dyDescent="0.25">
      <c r="A19" s="25" t="s">
        <v>14</v>
      </c>
      <c r="B19" s="7">
        <v>50</v>
      </c>
      <c r="C19" s="9">
        <f t="shared" si="0"/>
        <v>1.1199999999999999</v>
      </c>
      <c r="D19" s="26">
        <f t="shared" si="1"/>
        <v>55.999999999999993</v>
      </c>
      <c r="E19" s="1">
        <v>0.7</v>
      </c>
      <c r="F19" s="1">
        <v>1.6</v>
      </c>
    </row>
    <row r="20" spans="1:9" x14ac:dyDescent="0.25">
      <c r="A20" s="25" t="s">
        <v>16</v>
      </c>
      <c r="B20" s="7">
        <v>50</v>
      </c>
      <c r="C20" s="9">
        <f t="shared" si="0"/>
        <v>0.51200000000000001</v>
      </c>
      <c r="D20" s="26">
        <f t="shared" si="1"/>
        <v>25.6</v>
      </c>
      <c r="E20" s="1">
        <v>0.32</v>
      </c>
      <c r="F20" s="1">
        <v>1.6</v>
      </c>
    </row>
    <row r="21" spans="1:9" x14ac:dyDescent="0.25">
      <c r="A21" s="25" t="s">
        <v>15</v>
      </c>
      <c r="B21" s="8">
        <v>200</v>
      </c>
      <c r="C21" s="9">
        <f t="shared" si="0"/>
        <v>7.5200000000000005</v>
      </c>
      <c r="D21" s="26">
        <f t="shared" si="1"/>
        <v>1504</v>
      </c>
      <c r="E21" s="1">
        <v>4.7</v>
      </c>
      <c r="F21" s="1">
        <v>1.6</v>
      </c>
    </row>
    <row r="22" spans="1:9" x14ac:dyDescent="0.25">
      <c r="A22" s="27" t="s">
        <v>17</v>
      </c>
      <c r="B22" s="6">
        <v>6</v>
      </c>
      <c r="C22" s="9">
        <f t="shared" si="0"/>
        <v>96</v>
      </c>
      <c r="D22" s="26">
        <f t="shared" si="1"/>
        <v>576</v>
      </c>
      <c r="E22" s="1">
        <v>60</v>
      </c>
      <c r="F22" s="1">
        <v>1.6</v>
      </c>
    </row>
    <row r="23" spans="1:9" x14ac:dyDescent="0.25">
      <c r="A23" s="27" t="s">
        <v>18</v>
      </c>
      <c r="B23" s="6">
        <v>120</v>
      </c>
      <c r="C23" s="9">
        <f t="shared" si="0"/>
        <v>3.6</v>
      </c>
      <c r="D23" s="26">
        <f t="shared" si="1"/>
        <v>432</v>
      </c>
      <c r="E23" s="1">
        <v>2.25</v>
      </c>
      <c r="F23" s="1">
        <v>1.6</v>
      </c>
    </row>
    <row r="24" spans="1:9" x14ac:dyDescent="0.25">
      <c r="A24" s="27" t="s">
        <v>19</v>
      </c>
      <c r="B24" s="6">
        <v>6</v>
      </c>
      <c r="C24" s="9">
        <f t="shared" si="0"/>
        <v>80</v>
      </c>
      <c r="D24" s="26">
        <f t="shared" si="1"/>
        <v>480</v>
      </c>
      <c r="E24" s="1">
        <v>50</v>
      </c>
      <c r="F24" s="1">
        <v>1.6</v>
      </c>
    </row>
    <row r="25" spans="1:9" s="35" customFormat="1" x14ac:dyDescent="0.25">
      <c r="A25" s="37"/>
      <c r="B25" s="49" t="s">
        <v>32</v>
      </c>
      <c r="C25" s="50"/>
      <c r="D25" s="38">
        <f>SUM(D10:D24)</f>
        <v>8481.6000000000022</v>
      </c>
      <c r="E25" s="33"/>
      <c r="F25" s="33"/>
      <c r="G25" s="34"/>
      <c r="I25" s="36"/>
    </row>
    <row r="26" spans="1:9" s="35" customFormat="1" x14ac:dyDescent="0.25">
      <c r="A26" s="37"/>
      <c r="B26" s="49" t="s">
        <v>33</v>
      </c>
      <c r="C26" s="50"/>
      <c r="D26" s="38">
        <f>D25*0.3</f>
        <v>2544.4800000000005</v>
      </c>
      <c r="E26" s="33"/>
      <c r="F26" s="33"/>
      <c r="G26" s="34"/>
      <c r="I26" s="36"/>
    </row>
    <row r="27" spans="1:9" s="35" customFormat="1" ht="15.75" x14ac:dyDescent="0.25">
      <c r="A27" s="39"/>
      <c r="B27" s="51" t="s">
        <v>34</v>
      </c>
      <c r="C27" s="52"/>
      <c r="D27" s="46">
        <f>D26+D25</f>
        <v>11026.080000000002</v>
      </c>
      <c r="E27" s="33"/>
      <c r="F27" s="33"/>
      <c r="G27" s="34"/>
      <c r="I27" s="36"/>
    </row>
    <row r="28" spans="1:9" x14ac:dyDescent="0.25">
      <c r="A28" s="28"/>
      <c r="B28" s="11"/>
      <c r="C28" s="12"/>
      <c r="D28" s="22"/>
    </row>
    <row r="29" spans="1:9" ht="15.75" thickBot="1" x14ac:dyDescent="0.3">
      <c r="A29" s="28"/>
      <c r="B29" s="13"/>
      <c r="C29" s="14"/>
      <c r="D29" s="22"/>
    </row>
    <row r="30" spans="1:9" ht="16.5" thickBot="1" x14ac:dyDescent="0.3">
      <c r="A30" s="56" t="s">
        <v>25</v>
      </c>
      <c r="B30" s="57"/>
      <c r="C30" s="57"/>
      <c r="D30" s="43">
        <f>D25</f>
        <v>8481.6000000000022</v>
      </c>
    </row>
    <row r="31" spans="1:9" ht="16.5" thickBot="1" x14ac:dyDescent="0.3">
      <c r="A31" s="58" t="s">
        <v>24</v>
      </c>
      <c r="B31" s="59"/>
      <c r="C31" s="60"/>
      <c r="D31" s="44">
        <f>D26</f>
        <v>2544.4800000000005</v>
      </c>
    </row>
    <row r="32" spans="1:9" ht="16.5" thickBot="1" x14ac:dyDescent="0.3">
      <c r="A32" s="53" t="s">
        <v>23</v>
      </c>
      <c r="B32" s="54"/>
      <c r="C32" s="55"/>
      <c r="D32" s="42">
        <f>D27</f>
        <v>11026.080000000002</v>
      </c>
      <c r="E32" s="40">
        <f>D31+D30</f>
        <v>11026.080000000002</v>
      </c>
    </row>
    <row r="33" spans="1:4" x14ac:dyDescent="0.25">
      <c r="A33" s="21"/>
      <c r="B33" s="13"/>
      <c r="C33" s="14"/>
      <c r="D33" s="22"/>
    </row>
    <row r="34" spans="1:4" x14ac:dyDescent="0.25">
      <c r="A34" s="21"/>
      <c r="B34" s="13"/>
      <c r="C34" s="14"/>
      <c r="D34" s="22"/>
    </row>
    <row r="35" spans="1:4" x14ac:dyDescent="0.25">
      <c r="A35" s="21"/>
      <c r="B35" s="13"/>
      <c r="C35" s="14"/>
      <c r="D35" s="22"/>
    </row>
    <row r="36" spans="1:4" x14ac:dyDescent="0.25">
      <c r="A36" s="45" t="s">
        <v>28</v>
      </c>
      <c r="B36" s="13"/>
      <c r="C36" s="47" t="s">
        <v>31</v>
      </c>
      <c r="D36" s="48"/>
    </row>
    <row r="37" spans="1:4" x14ac:dyDescent="0.25">
      <c r="A37" s="45" t="s">
        <v>26</v>
      </c>
      <c r="B37" s="13"/>
      <c r="C37" s="47" t="s">
        <v>29</v>
      </c>
      <c r="D37" s="48"/>
    </row>
    <row r="38" spans="1:4" x14ac:dyDescent="0.25">
      <c r="A38" s="45" t="s">
        <v>27</v>
      </c>
      <c r="B38" s="13"/>
      <c r="C38" s="47" t="s">
        <v>30</v>
      </c>
      <c r="D38" s="48"/>
    </row>
    <row r="39" spans="1:4" x14ac:dyDescent="0.25">
      <c r="A39" s="21"/>
      <c r="B39" s="13"/>
      <c r="C39" s="14"/>
      <c r="D39" s="22"/>
    </row>
    <row r="40" spans="1:4" ht="15.75" thickBot="1" x14ac:dyDescent="0.3">
      <c r="A40" s="29"/>
      <c r="B40" s="30"/>
      <c r="C40" s="31"/>
      <c r="D40" s="32"/>
    </row>
    <row r="42" spans="1:4" x14ac:dyDescent="0.25">
      <c r="D42" s="41">
        <f>D31+D30</f>
        <v>11026.080000000002</v>
      </c>
    </row>
    <row r="43" spans="1:4" x14ac:dyDescent="0.25">
      <c r="D43" s="41">
        <f>D32+[1]Plan1!$D$46</f>
        <v>35384.6</v>
      </c>
    </row>
  </sheetData>
  <mergeCells count="15">
    <mergeCell ref="A8:D8"/>
    <mergeCell ref="A1:D1"/>
    <mergeCell ref="D2:D6"/>
    <mergeCell ref="A2:C2"/>
    <mergeCell ref="A3:C3"/>
    <mergeCell ref="A4:C4"/>
    <mergeCell ref="C38:D38"/>
    <mergeCell ref="B25:C25"/>
    <mergeCell ref="B26:C26"/>
    <mergeCell ref="B27:C27"/>
    <mergeCell ref="A32:C32"/>
    <mergeCell ref="A30:C30"/>
    <mergeCell ref="A31:C31"/>
    <mergeCell ref="C36:D36"/>
    <mergeCell ref="C37:D37"/>
  </mergeCells>
  <pageMargins left="0.511811024" right="0.511811024" top="0.78740157499999996" bottom="0.78740157499999996" header="0.31496062000000002" footer="0.31496062000000002"/>
  <pageSetup paperSize="9" scale="79" orientation="landscape" horizontalDpi="120" verticalDpi="72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Usuario</cp:lastModifiedBy>
  <cp:lastPrinted>2020-11-19T15:49:10Z</cp:lastPrinted>
  <dcterms:created xsi:type="dcterms:W3CDTF">2012-08-23T20:08:58Z</dcterms:created>
  <dcterms:modified xsi:type="dcterms:W3CDTF">2020-11-19T16:08:58Z</dcterms:modified>
</cp:coreProperties>
</file>